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5-2027 годы\ПРОЕКТ РЕШЕНИЯ ДУМЫ\Документы для размещения на сайте\"/>
    </mc:Choice>
  </mc:AlternateContent>
  <bookViews>
    <workbookView xWindow="0" yWindow="60" windowWidth="28800" windowHeight="12240"/>
  </bookViews>
  <sheets>
    <sheet name="Рз.Пр." sheetId="1" r:id="rId1"/>
  </sheets>
  <definedNames>
    <definedName name="Z_1E0CB788_42E3_4170_A252_DDBC53A4A3EA_.wvu.PrintTitles" localSheetId="0" hidden="1">Рз.Пр.!$6:$8</definedName>
    <definedName name="Z_4D84369C_5CF8_4C2C_A75A_9B01738C87E6_.wvu.PrintTitles" localSheetId="0" hidden="1">Рз.Пр.!$6:$8</definedName>
    <definedName name="Z_909AB634_2985_4222_A324_E6CC08722EA5_.wvu.PrintTitles" localSheetId="0" hidden="1">Рз.Пр.!$6:$8</definedName>
    <definedName name="Z_BB16BB78_B506_480E_B11D_A563DA2CDB98_.wvu.PrintTitles" localSheetId="0" hidden="1">Рз.Пр.!$6:$8</definedName>
    <definedName name="Z_CBB38A1C_68D1_4616_B44D_8EB9174FBEA1_.wvu.Rows" localSheetId="0" hidden="1">Рз.Пр.!$5:$5</definedName>
    <definedName name="_xlnm.Print_Area" localSheetId="0">Рз.Пр.!$A$1:$H$64</definedName>
  </definedNames>
  <calcPr calcId="162913"/>
  <customWorkbookViews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1"/>
    <customWorkbookView name="Петровская Анна Игоревна - Личное представление" guid="{BB16BB78-B506-480E-B11D-A563DA2CDB98}" mergeInterval="0" personalView="1" maximized="1" xWindow="-8" yWindow="-8" windowWidth="1936" windowHeight="1056" activeSheetId="1"/>
    <customWorkbookView name="Михайлишина Оксана Николаевна - Личное представление" guid="{4D84369C-5CF8-4C2C-A75A-9B01738C87E6}" mergeInterval="0" personalView="1" maximized="1" xWindow="-8" yWindow="-8" windowWidth="1936" windowHeight="1056" activeSheetId="1"/>
    <customWorkbookView name="Шмидт Татьяна Николаевна - Личное представление" guid="{909AB634-2985-4222-A324-E6CC08722EA5}" mergeInterval="0" personalView="1" maximized="1" xWindow="-8" yWindow="-8" windowWidth="1936" windowHeight="1056" activeSheetId="1"/>
    <customWorkbookView name="Теляга Инна Альбертовна - Личное представление" guid="{9D136BF9-EDD4-4D07-A0A0-489F87A058F7}" mergeInterval="0" personalView="1" maximized="1" windowWidth="1916" windowHeight="795" activeSheetId="2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2"/>
    <customWorkbookView name="Селукова Марина Степановна - Личное представление" guid="{370586BC-8948-4303-BD93-0B352812A64E}" mergeInterval="0" personalView="1" maximized="1" windowWidth="1916" windowHeight="789" activeSheetId="2"/>
    <customWorkbookView name="Карелина Наталья Игоревна - Личное представление" guid="{BBCF2C21-4C8B-40CE-B126-D0C12C20B591}" mergeInterval="0" personalView="1" maximized="1" windowWidth="1916" windowHeight="855" activeSheetId="2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2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2"/>
    <customWorkbookView name="Верба Аксана Николаевна - Личное представление" guid="{C5E0BA82-EED5-405F-834A-5DC574E7BDCE}" mergeInterval="0" personalView="1" maximized="1" windowWidth="1818" windowHeight="783" activeSheetId="2" showComments="commIndAndComment"/>
    <customWorkbookView name="Куленко Марина  Николаевна - Личное представление" guid="{DBE94123-C7F9-4355-B9D2-D63CD70194E5}" mergeInterval="0" personalView="1" maximized="1" windowWidth="1258" windowHeight="707" activeSheetId="2"/>
    <customWorkbookView name="Насонова Светлана Владимировна - Личное представление" guid="{DEF5DB07-7A7C-4ADD-AB96-EF6927F39220}" mergeInterval="0" personalView="1" maximized="1" windowWidth="1916" windowHeight="835" activeSheetId="2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2"/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  <customWorkbookView name="Бессмертных Людмила Александровна - Личное представление" guid="{1E0CB788-42E3-4170-A252-DDBC53A4A3EA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E56" i="1" l="1"/>
  <c r="F56" i="1"/>
  <c r="G56" i="1"/>
  <c r="H56" i="1"/>
  <c r="D56" i="1"/>
  <c r="E19" i="1" l="1"/>
  <c r="E10" i="1" l="1"/>
  <c r="D10" i="1"/>
  <c r="D61" i="1" l="1"/>
  <c r="E63" i="1" l="1"/>
  <c r="F63" i="1"/>
  <c r="G63" i="1"/>
  <c r="H63" i="1"/>
  <c r="D63" i="1"/>
  <c r="E61" i="1"/>
  <c r="F61" i="1"/>
  <c r="G61" i="1"/>
  <c r="H61" i="1"/>
  <c r="E51" i="1"/>
  <c r="F51" i="1"/>
  <c r="G51" i="1"/>
  <c r="H51" i="1"/>
  <c r="D51" i="1"/>
  <c r="E49" i="1"/>
  <c r="F49" i="1"/>
  <c r="G49" i="1"/>
  <c r="H49" i="1"/>
  <c r="D49" i="1"/>
  <c r="E46" i="1"/>
  <c r="F46" i="1"/>
  <c r="G46" i="1"/>
  <c r="H46" i="1"/>
  <c r="D46" i="1"/>
  <c r="E39" i="1"/>
  <c r="F39" i="1"/>
  <c r="G39" i="1"/>
  <c r="H39" i="1"/>
  <c r="D39" i="1"/>
  <c r="E37" i="1"/>
  <c r="F37" i="1"/>
  <c r="G37" i="1"/>
  <c r="H37" i="1"/>
  <c r="D37" i="1"/>
  <c r="E32" i="1"/>
  <c r="F32" i="1"/>
  <c r="G32" i="1"/>
  <c r="H32" i="1"/>
  <c r="D32" i="1"/>
  <c r="E24" i="1"/>
  <c r="F24" i="1"/>
  <c r="G24" i="1"/>
  <c r="H24" i="1"/>
  <c r="D24" i="1"/>
  <c r="F19" i="1"/>
  <c r="G19" i="1"/>
  <c r="H19" i="1"/>
  <c r="D19" i="1"/>
  <c r="D9" i="1" s="1"/>
  <c r="F10" i="1"/>
  <c r="G10" i="1"/>
  <c r="H10" i="1"/>
  <c r="E9" i="1" l="1"/>
  <c r="H9" i="1"/>
  <c r="G9" i="1"/>
  <c r="F9" i="1"/>
</calcChain>
</file>

<file path=xl/sharedStrings.xml><?xml version="1.0" encoding="utf-8"?>
<sst xmlns="http://schemas.openxmlformats.org/spreadsheetml/2006/main" count="69" uniqueCount="69">
  <si>
    <t>Расходы - всего, в том числе: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</si>
  <si>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</si>
  <si>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</si>
  <si>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</si>
  <si>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</si>
  <si>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</si>
  <si>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</si>
  <si>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</si>
  <si>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</si>
  <si>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</si>
  <si>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</si>
  <si>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</si>
  <si>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</si>
  <si>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Наименование</t>
  </si>
  <si>
    <t xml:space="preserve">Сведения о расходах бюджета города Нижневартовска по разделам и подразделам классификации расходов бюджетов </t>
  </si>
  <si>
    <t>тыс.рублей</t>
  </si>
  <si>
    <t>Рз</t>
  </si>
  <si>
    <t>Пр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</si>
  <si>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</si>
  <si>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</si>
  <si>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</si>
  <si>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</si>
  <si>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</si>
  <si>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</si>
  <si>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</si>
  <si>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</si>
  <si>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</si>
  <si>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</si>
  <si>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</si>
  <si>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</si>
  <si>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</si>
  <si>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</si>
  <si>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</si>
  <si>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</si>
  <si>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</si>
  <si>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</si>
  <si>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</si>
  <si>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</si>
  <si>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</si>
  <si>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</si>
  <si>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</si>
  <si>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</si>
  <si>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</si>
  <si>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</si>
  <si>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</si>
  <si>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</si>
  <si>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</si>
  <si>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</si>
  <si>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</si>
  <si>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</si>
  <si>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</si>
  <si>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</si>
  <si>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</si>
  <si>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</si>
  <si>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</si>
  <si>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Обеспечение проведения выборов и референдумов</t>
  </si>
  <si>
    <t>Спорт высших достижений</t>
  </si>
  <si>
    <t>Лесное хозяйство</t>
  </si>
  <si>
    <t>Профессиональная подготовка, переподготовка и повышение квалификации</t>
  </si>
  <si>
    <t>2025 год</t>
  </si>
  <si>
    <t>Защита населения и территории от чрезвычайных ситуаций природного и техногенного характера, пожарная безопасность</t>
  </si>
  <si>
    <t>Связь и информатика</t>
  </si>
  <si>
    <t>2026 год</t>
  </si>
  <si>
    <t>Проект бюджета</t>
  </si>
  <si>
    <t>на 2025 год и на плановый период 2026 и 2027 годов в сравнении с ожидаемым исполнением за 2024 год и отчетом за 2023 год</t>
  </si>
  <si>
    <t>Исполнено
 за 2023 год</t>
  </si>
  <si>
    <t>Ожидаемое исполнение
 за 2024 год</t>
  </si>
  <si>
    <t>2027 год</t>
  </si>
  <si>
    <t>Другие вопросы в области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</si>
</sst>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"/>
    <numFmt numFmtId="165" formatCode="00;;"/>
    <numFmt numFmtId="166" formatCode="#,##0.00;[Red]\-#,##0.00;0.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164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Border="1" applyAlignment="1">
      <alignment horizontal="justify" vertical="center" wrapText="1"/>
    </xf>
    <xf numFmtId="165" fontId="7" fillId="0" borderId="1" xfId="1" applyNumberFormat="1" applyFont="1" applyFill="1" applyBorder="1" applyAlignment="1" applyProtection="1">
      <protection hidden="1"/>
    </xf>
    <xf numFmtId="4" fontId="7" fillId="0" borderId="1" xfId="0" applyNumberFormat="1" applyFont="1" applyBorder="1" applyAlignment="1">
      <alignment horizontal="right" vertical="center"/>
    </xf>
    <xf numFmtId="165" fontId="1" fillId="0" borderId="1" xfId="1" applyNumberFormat="1" applyFont="1" applyFill="1" applyBorder="1" applyAlignment="1" applyProtection="1">
      <protection hidden="1"/>
    </xf>
    <xf numFmtId="164" fontId="8" fillId="0" borderId="1" xfId="0" applyNumberFormat="1" applyFont="1" applyFill="1" applyBorder="1" applyAlignment="1" applyProtection="1">
      <alignment vertical="center" wrapText="1"/>
      <protection hidden="1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165" fontId="1" fillId="0" borderId="1" xfId="1" applyNumberFormat="1" applyFont="1" applyFill="1" applyBorder="1" applyAlignment="1" applyProtection="1">
      <alignment vertical="center"/>
      <protection hidden="1"/>
    </xf>
    <xf numFmtId="165" fontId="7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0" xfId="0" applyFont="1" applyFill="1"/>
    <xf numFmtId="166" fontId="1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2" xfId="1" applyNumberFormat="1" applyFont="1" applyFill="1" applyBorder="1" applyAlignment="1" applyProtection="1">
      <alignment horizontal="right" vertical="center"/>
      <protection hidden="1"/>
    </xf>
    <xf numFmtId="166" fontId="1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Normal="100" zoomScaleSheetLayoutView="12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15" sqref="H15"/>
    </sheetView>
  </sheetViews>
  <sheetFormatPr defaultColWidth="8.85546875" defaultRowHeight="18.75" x14ac:dyDescent="0.3"/>
  <cols>
    <col min="1" max="1" width="58.42578125" style="3" customWidth="1"/>
    <col min="2" max="2" width="7.28515625" style="3" customWidth="1"/>
    <col min="3" max="3" width="7.7109375" style="3" customWidth="1"/>
    <col min="4" max="4" width="20.7109375" style="3" customWidth="1"/>
    <col min="5" max="5" width="19.140625" style="3" customWidth="1"/>
    <col min="6" max="6" width="18.140625" style="3" customWidth="1"/>
    <col min="7" max="7" width="18.7109375" style="3" customWidth="1"/>
    <col min="8" max="8" width="20.28515625" style="3" customWidth="1"/>
    <col min="9" max="16384" width="8.85546875" style="3"/>
  </cols>
  <sheetData>
    <row r="1" spans="1:8" x14ac:dyDescent="0.3">
      <c r="A1" s="1"/>
      <c r="B1" s="1"/>
      <c r="C1" s="1"/>
      <c r="D1" s="1"/>
      <c r="E1" s="1"/>
      <c r="F1" s="1"/>
      <c r="G1" s="1"/>
      <c r="H1" s="1"/>
    </row>
    <row r="2" spans="1:8" x14ac:dyDescent="0.3">
      <c r="A2" s="32" t="s">
        <v>14</v>
      </c>
      <c r="B2" s="32"/>
      <c r="C2" s="32"/>
      <c r="D2" s="32"/>
      <c r="E2" s="32"/>
      <c r="F2" s="32"/>
      <c r="G2" s="32"/>
      <c r="H2" s="32"/>
    </row>
    <row r="3" spans="1:8" x14ac:dyDescent="0.3">
      <c r="A3" s="32" t="s">
        <v>64</v>
      </c>
      <c r="B3" s="32"/>
      <c r="C3" s="32"/>
      <c r="D3" s="32"/>
      <c r="E3" s="32"/>
      <c r="F3" s="32"/>
      <c r="G3" s="32"/>
      <c r="H3" s="32"/>
    </row>
    <row r="4" spans="1:8" x14ac:dyDescent="0.3">
      <c r="A4" s="24"/>
      <c r="B4" s="24"/>
      <c r="C4" s="24"/>
      <c r="D4" s="24"/>
      <c r="E4" s="24"/>
      <c r="F4" s="24"/>
      <c r="G4" s="24"/>
      <c r="H4" s="24"/>
    </row>
    <row r="5" spans="1:8" x14ac:dyDescent="0.3">
      <c r="A5" s="1"/>
      <c r="B5" s="1"/>
      <c r="C5" s="1"/>
      <c r="D5" s="1"/>
      <c r="E5" s="1"/>
      <c r="F5" s="1"/>
      <c r="G5" s="1"/>
      <c r="H5" s="2" t="s">
        <v>15</v>
      </c>
    </row>
    <row r="6" spans="1:8" x14ac:dyDescent="0.3">
      <c r="A6" s="33" t="s">
        <v>13</v>
      </c>
      <c r="B6" s="33" t="s">
        <v>16</v>
      </c>
      <c r="C6" s="33" t="s">
        <v>17</v>
      </c>
      <c r="D6" s="34" t="s">
        <v>65</v>
      </c>
      <c r="E6" s="35" t="s">
        <v>66</v>
      </c>
      <c r="F6" s="36" t="s">
        <v>63</v>
      </c>
      <c r="G6" s="36"/>
      <c r="H6" s="36"/>
    </row>
    <row r="7" spans="1:8" ht="30" customHeight="1" x14ac:dyDescent="0.3">
      <c r="A7" s="33"/>
      <c r="B7" s="33"/>
      <c r="C7" s="33"/>
      <c r="D7" s="34"/>
      <c r="E7" s="35"/>
      <c r="F7" s="25" t="s">
        <v>59</v>
      </c>
      <c r="G7" s="25" t="s">
        <v>62</v>
      </c>
      <c r="H7" s="25" t="s">
        <v>67</v>
      </c>
    </row>
    <row r="8" spans="1:8" s="4" customFormat="1" ht="15.75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</row>
    <row r="9" spans="1:8" x14ac:dyDescent="0.3">
      <c r="A9" s="14" t="s">
        <v>0</v>
      </c>
      <c r="B9" s="15"/>
      <c r="C9" s="15"/>
      <c r="D9" s="11">
        <f>D10+D19+D24+D32+D37+D39+D46+D49+D51+D56+D61+D63</f>
        <v>27149965.739999998</v>
      </c>
      <c r="E9" s="11">
        <f t="shared" ref="E9:H9" si="0">E10+E19+E24+E32+E37+E39+E46+E49+E51+E56+E61+E63</f>
        <v>29970366.629999999</v>
      </c>
      <c r="F9" s="11">
        <f t="shared" si="0"/>
        <v>29959123.800000004</v>
      </c>
      <c r="G9" s="11">
        <f t="shared" si="0"/>
        <v>27878256.969999999</v>
      </c>
      <c r="H9" s="11">
        <f t="shared" si="0"/>
        <v>27267977.559999999</v>
      </c>
    </row>
    <row r="10" spans="1:8" x14ac:dyDescent="0.3">
      <c r="A10" s="14" t="s">
        <v>1</v>
      </c>
      <c r="B10" s="16" t="s">
        <v>18</v>
      </c>
      <c r="C10" s="16"/>
      <c r="D10" s="11">
        <f>SUM(D11:D18)</f>
        <v>1598936.19</v>
      </c>
      <c r="E10" s="11">
        <f>SUM(E11:E18)</f>
        <v>1881869</v>
      </c>
      <c r="F10" s="11">
        <f>SUM(F11:F18)</f>
        <v>1924393.61</v>
      </c>
      <c r="G10" s="11">
        <f>SUM(G11:G18)</f>
        <v>2224302.94</v>
      </c>
      <c r="H10" s="11">
        <f>SUM(H11:H18)</f>
        <v>2548154.15</v>
      </c>
    </row>
    <row r="11" spans="1:8" ht="47.25" x14ac:dyDescent="0.3">
      <c r="A11" s="6" t="s">
        <v>19</v>
      </c>
      <c r="B11" s="7">
        <v>1</v>
      </c>
      <c r="C11" s="7">
        <v>2</v>
      </c>
      <c r="D11" s="8">
        <v>8900</v>
      </c>
      <c r="E11" s="19">
        <v>8716.65</v>
      </c>
      <c r="F11" s="28">
        <v>10901.91</v>
      </c>
      <c r="G11" s="31">
        <v>10801.91</v>
      </c>
      <c r="H11" s="28">
        <v>11575.68</v>
      </c>
    </row>
    <row r="12" spans="1:8" ht="47.25" x14ac:dyDescent="0.3">
      <c r="A12" s="6" t="s">
        <v>20</v>
      </c>
      <c r="B12" s="7">
        <v>1</v>
      </c>
      <c r="C12" s="7">
        <v>3</v>
      </c>
      <c r="D12" s="8">
        <v>58655.839999999997</v>
      </c>
      <c r="E12" s="19">
        <v>62773.73</v>
      </c>
      <c r="F12" s="28">
        <v>62097.63</v>
      </c>
      <c r="G12" s="31">
        <v>58757.8</v>
      </c>
      <c r="H12" s="28">
        <v>58757.8</v>
      </c>
    </row>
    <row r="13" spans="1:8" ht="75.75" customHeight="1" x14ac:dyDescent="0.3">
      <c r="A13" s="6" t="s">
        <v>21</v>
      </c>
      <c r="B13" s="7">
        <v>1</v>
      </c>
      <c r="C13" s="7">
        <v>4</v>
      </c>
      <c r="D13" s="8">
        <v>790469.79</v>
      </c>
      <c r="E13" s="19">
        <v>884950.99</v>
      </c>
      <c r="F13" s="28">
        <v>887104.33</v>
      </c>
      <c r="G13" s="31">
        <v>887338.12</v>
      </c>
      <c r="H13" s="28">
        <v>886564.35</v>
      </c>
    </row>
    <row r="14" spans="1:8" x14ac:dyDescent="0.3">
      <c r="A14" s="6" t="s">
        <v>22</v>
      </c>
      <c r="B14" s="7">
        <v>1</v>
      </c>
      <c r="C14" s="7">
        <v>5</v>
      </c>
      <c r="D14" s="8">
        <v>66</v>
      </c>
      <c r="E14" s="19">
        <v>20.079999999999998</v>
      </c>
      <c r="F14" s="28">
        <v>8.8000000000000007</v>
      </c>
      <c r="G14" s="31">
        <v>257</v>
      </c>
      <c r="H14" s="28">
        <v>18</v>
      </c>
    </row>
    <row r="15" spans="1:8" ht="47.25" x14ac:dyDescent="0.3">
      <c r="A15" s="6" t="s">
        <v>23</v>
      </c>
      <c r="B15" s="7">
        <v>1</v>
      </c>
      <c r="C15" s="7">
        <v>6</v>
      </c>
      <c r="D15" s="8">
        <v>149434.26999999999</v>
      </c>
      <c r="E15" s="19">
        <v>167611.74</v>
      </c>
      <c r="F15" s="28">
        <v>170276.9</v>
      </c>
      <c r="G15" s="31">
        <v>170635.19</v>
      </c>
      <c r="H15" s="28">
        <v>170635.19</v>
      </c>
    </row>
    <row r="16" spans="1:8" x14ac:dyDescent="0.3">
      <c r="A16" s="6" t="s">
        <v>55</v>
      </c>
      <c r="B16" s="7">
        <v>1</v>
      </c>
      <c r="C16" s="7">
        <v>7</v>
      </c>
      <c r="D16" s="8">
        <v>3249.7</v>
      </c>
      <c r="E16" s="19">
        <v>3767.15</v>
      </c>
      <c r="F16" s="17">
        <v>0</v>
      </c>
      <c r="G16" s="18">
        <v>0</v>
      </c>
      <c r="H16" s="17">
        <v>0</v>
      </c>
    </row>
    <row r="17" spans="1:8" x14ac:dyDescent="0.3">
      <c r="A17" s="6" t="s">
        <v>24</v>
      </c>
      <c r="B17" s="7">
        <v>1</v>
      </c>
      <c r="C17" s="7">
        <v>11</v>
      </c>
      <c r="D17" s="8">
        <v>0</v>
      </c>
      <c r="E17" s="19">
        <v>0</v>
      </c>
      <c r="F17" s="28">
        <v>40000</v>
      </c>
      <c r="G17" s="31">
        <v>30000</v>
      </c>
      <c r="H17" s="28">
        <v>30000</v>
      </c>
    </row>
    <row r="18" spans="1:8" x14ac:dyDescent="0.3">
      <c r="A18" s="6" t="s">
        <v>25</v>
      </c>
      <c r="B18" s="7">
        <v>1</v>
      </c>
      <c r="C18" s="7">
        <v>13</v>
      </c>
      <c r="D18" s="8">
        <v>588160.59</v>
      </c>
      <c r="E18" s="20">
        <v>754028.66</v>
      </c>
      <c r="F18" s="28">
        <v>754004.04</v>
      </c>
      <c r="G18" s="31">
        <v>1066512.92</v>
      </c>
      <c r="H18" s="28">
        <v>1390603.13</v>
      </c>
    </row>
    <row r="19" spans="1:8" ht="31.5" x14ac:dyDescent="0.3">
      <c r="A19" s="9" t="s">
        <v>2</v>
      </c>
      <c r="B19" s="22">
        <v>3</v>
      </c>
      <c r="C19" s="10">
        <v>0</v>
      </c>
      <c r="D19" s="11">
        <f>SUM(D20:D23)</f>
        <v>306195.28000000003</v>
      </c>
      <c r="E19" s="11">
        <f>SUM(E20:E23)</f>
        <v>396183.05</v>
      </c>
      <c r="F19" s="11">
        <f t="shared" ref="F19:H19" si="1">SUM(F20:F23)</f>
        <v>225777.17</v>
      </c>
      <c r="G19" s="11">
        <f t="shared" si="1"/>
        <v>226879.07</v>
      </c>
      <c r="H19" s="11">
        <f t="shared" si="1"/>
        <v>226872.17</v>
      </c>
    </row>
    <row r="20" spans="1:8" x14ac:dyDescent="0.3">
      <c r="A20" s="6" t="s">
        <v>26</v>
      </c>
      <c r="B20" s="12">
        <v>3</v>
      </c>
      <c r="C20" s="12">
        <v>4</v>
      </c>
      <c r="D20" s="17">
        <v>33657.21</v>
      </c>
      <c r="E20" s="19">
        <v>35647.69</v>
      </c>
      <c r="F20" s="28">
        <v>10696.2</v>
      </c>
      <c r="G20" s="30">
        <v>11790.9</v>
      </c>
      <c r="H20" s="29">
        <v>11790.9</v>
      </c>
    </row>
    <row r="21" spans="1:8" ht="50.25" customHeight="1" x14ac:dyDescent="0.3">
      <c r="A21" s="6" t="s">
        <v>27</v>
      </c>
      <c r="B21" s="21">
        <v>3</v>
      </c>
      <c r="C21" s="21">
        <v>9</v>
      </c>
      <c r="D21" s="17">
        <v>198984.85</v>
      </c>
      <c r="E21" s="19">
        <v>262395.8</v>
      </c>
      <c r="F21" s="28">
        <v>213364.88</v>
      </c>
      <c r="G21" s="30">
        <v>213364.88</v>
      </c>
      <c r="H21" s="29">
        <v>213364.88</v>
      </c>
    </row>
    <row r="22" spans="1:8" ht="51" customHeight="1" x14ac:dyDescent="0.3">
      <c r="A22" s="6" t="s">
        <v>60</v>
      </c>
      <c r="B22" s="21">
        <v>3</v>
      </c>
      <c r="C22" s="21">
        <v>10</v>
      </c>
      <c r="D22" s="17">
        <v>15812.03</v>
      </c>
      <c r="E22" s="19">
        <v>19389.939999999999</v>
      </c>
      <c r="F22" s="17">
        <v>0</v>
      </c>
      <c r="G22" s="18">
        <v>0</v>
      </c>
      <c r="H22" s="17">
        <v>0</v>
      </c>
    </row>
    <row r="23" spans="1:8" ht="31.5" x14ac:dyDescent="0.3">
      <c r="A23" s="6" t="s">
        <v>28</v>
      </c>
      <c r="B23" s="21">
        <v>3</v>
      </c>
      <c r="C23" s="21">
        <v>14</v>
      </c>
      <c r="D23" s="17">
        <v>57741.19</v>
      </c>
      <c r="E23" s="19">
        <v>78749.62</v>
      </c>
      <c r="F23" s="28">
        <v>1716.09</v>
      </c>
      <c r="G23" s="30">
        <v>1723.29</v>
      </c>
      <c r="H23" s="29">
        <v>1716.39</v>
      </c>
    </row>
    <row r="24" spans="1:8" x14ac:dyDescent="0.3">
      <c r="A24" s="9" t="s">
        <v>3</v>
      </c>
      <c r="B24" s="10">
        <v>4</v>
      </c>
      <c r="C24" s="10">
        <v>0</v>
      </c>
      <c r="D24" s="11">
        <f>SUM(D25:D31)</f>
        <v>4361577.88</v>
      </c>
      <c r="E24" s="11">
        <f>SUM(E25:E31)</f>
        <v>4389819.95</v>
      </c>
      <c r="F24" s="11">
        <f>SUM(F25:F31)</f>
        <v>4381274.2300000004</v>
      </c>
      <c r="G24" s="11">
        <f>SUM(G25:G31)</f>
        <v>4075728.87</v>
      </c>
      <c r="H24" s="11">
        <f>SUM(H25:H31)</f>
        <v>4264639.5599999996</v>
      </c>
    </row>
    <row r="25" spans="1:8" s="27" customFormat="1" x14ac:dyDescent="0.3">
      <c r="A25" s="6" t="s">
        <v>29</v>
      </c>
      <c r="B25" s="12">
        <v>4</v>
      </c>
      <c r="C25" s="12">
        <v>1</v>
      </c>
      <c r="D25" s="17">
        <v>18415.7</v>
      </c>
      <c r="E25" s="20">
        <v>20083.53</v>
      </c>
      <c r="F25" s="28">
        <v>5000</v>
      </c>
      <c r="G25" s="30">
        <v>5000</v>
      </c>
      <c r="H25" s="29">
        <v>5000</v>
      </c>
    </row>
    <row r="26" spans="1:8" x14ac:dyDescent="0.3">
      <c r="A26" s="6" t="s">
        <v>30</v>
      </c>
      <c r="B26" s="12">
        <v>4</v>
      </c>
      <c r="C26" s="12">
        <v>5</v>
      </c>
      <c r="D26" s="17">
        <v>191560.61</v>
      </c>
      <c r="E26" s="19">
        <v>214844.46</v>
      </c>
      <c r="F26" s="28">
        <v>146982.74</v>
      </c>
      <c r="G26" s="30">
        <v>146522.64000000001</v>
      </c>
      <c r="H26" s="29">
        <v>146522.64000000001</v>
      </c>
    </row>
    <row r="27" spans="1:8" x14ac:dyDescent="0.3">
      <c r="A27" s="6" t="s">
        <v>57</v>
      </c>
      <c r="B27" s="12">
        <v>4</v>
      </c>
      <c r="C27" s="12">
        <v>7</v>
      </c>
      <c r="D27" s="17">
        <v>15587.2</v>
      </c>
      <c r="E27" s="19">
        <v>28903.61</v>
      </c>
      <c r="F27" s="28">
        <v>15452.83</v>
      </c>
      <c r="G27" s="30">
        <v>14509.9</v>
      </c>
      <c r="H27" s="29">
        <v>14504.71</v>
      </c>
    </row>
    <row r="28" spans="1:8" x14ac:dyDescent="0.3">
      <c r="A28" s="6" t="s">
        <v>31</v>
      </c>
      <c r="B28" s="12">
        <v>4</v>
      </c>
      <c r="C28" s="12">
        <v>8</v>
      </c>
      <c r="D28" s="17">
        <v>1992253.89</v>
      </c>
      <c r="E28" s="19">
        <v>1132598.27</v>
      </c>
      <c r="F28" s="28">
        <v>1370989.62</v>
      </c>
      <c r="G28" s="30">
        <v>1420881.16</v>
      </c>
      <c r="H28" s="29">
        <v>1420875.23</v>
      </c>
    </row>
    <row r="29" spans="1:8" x14ac:dyDescent="0.3">
      <c r="A29" s="6" t="s">
        <v>32</v>
      </c>
      <c r="B29" s="12">
        <v>4</v>
      </c>
      <c r="C29" s="12">
        <v>9</v>
      </c>
      <c r="D29" s="17">
        <v>1889845.16</v>
      </c>
      <c r="E29" s="19">
        <v>2738168.41</v>
      </c>
      <c r="F29" s="28">
        <v>2589027.5</v>
      </c>
      <c r="G29" s="30">
        <v>2227533.79</v>
      </c>
      <c r="H29" s="29">
        <v>2424806.17</v>
      </c>
    </row>
    <row r="30" spans="1:8" x14ac:dyDescent="0.3">
      <c r="A30" s="6" t="s">
        <v>61</v>
      </c>
      <c r="B30" s="12">
        <v>4</v>
      </c>
      <c r="C30" s="12">
        <v>10</v>
      </c>
      <c r="D30" s="17">
        <v>500</v>
      </c>
      <c r="E30" s="19">
        <v>1100</v>
      </c>
      <c r="F30" s="17">
        <v>0</v>
      </c>
      <c r="G30" s="18">
        <v>0</v>
      </c>
      <c r="H30" s="17">
        <v>0</v>
      </c>
    </row>
    <row r="31" spans="1:8" x14ac:dyDescent="0.3">
      <c r="A31" s="6" t="s">
        <v>33</v>
      </c>
      <c r="B31" s="12">
        <v>4</v>
      </c>
      <c r="C31" s="12">
        <v>12</v>
      </c>
      <c r="D31" s="17">
        <v>253415.32</v>
      </c>
      <c r="E31" s="19">
        <v>254121.67</v>
      </c>
      <c r="F31" s="28">
        <v>253821.54</v>
      </c>
      <c r="G31" s="30">
        <v>261281.38</v>
      </c>
      <c r="H31" s="29">
        <v>252930.81</v>
      </c>
    </row>
    <row r="32" spans="1:8" x14ac:dyDescent="0.3">
      <c r="A32" s="9" t="s">
        <v>4</v>
      </c>
      <c r="B32" s="10">
        <v>5</v>
      </c>
      <c r="C32" s="10">
        <v>0</v>
      </c>
      <c r="D32" s="11">
        <f>SUM(D33:D36)</f>
        <v>1677345.1</v>
      </c>
      <c r="E32" s="11">
        <f t="shared" ref="E32:H32" si="2">SUM(E33:E36)</f>
        <v>2685978.11</v>
      </c>
      <c r="F32" s="11">
        <f t="shared" si="2"/>
        <v>1524299.6</v>
      </c>
      <c r="G32" s="11">
        <f t="shared" si="2"/>
        <v>1184014.7999999998</v>
      </c>
      <c r="H32" s="11">
        <f t="shared" si="2"/>
        <v>1248839.45</v>
      </c>
    </row>
    <row r="33" spans="1:8" x14ac:dyDescent="0.3">
      <c r="A33" s="6" t="s">
        <v>34</v>
      </c>
      <c r="B33" s="12">
        <v>5</v>
      </c>
      <c r="C33" s="12">
        <v>1</v>
      </c>
      <c r="D33" s="8">
        <v>731251.61</v>
      </c>
      <c r="E33" s="19">
        <v>1343203.63</v>
      </c>
      <c r="F33" s="28">
        <v>232126.58</v>
      </c>
      <c r="G33" s="30">
        <v>124712.96000000001</v>
      </c>
      <c r="H33" s="29">
        <v>182552.53</v>
      </c>
    </row>
    <row r="34" spans="1:8" x14ac:dyDescent="0.3">
      <c r="A34" s="6" t="s">
        <v>35</v>
      </c>
      <c r="B34" s="12">
        <v>5</v>
      </c>
      <c r="C34" s="12">
        <v>2</v>
      </c>
      <c r="D34" s="8">
        <v>71394.62</v>
      </c>
      <c r="E34" s="19">
        <v>282877.27</v>
      </c>
      <c r="F34" s="28">
        <v>614141.31000000006</v>
      </c>
      <c r="G34" s="30">
        <v>706208.98</v>
      </c>
      <c r="H34" s="29">
        <v>714828.77</v>
      </c>
    </row>
    <row r="35" spans="1:8" x14ac:dyDescent="0.3">
      <c r="A35" s="6" t="s">
        <v>36</v>
      </c>
      <c r="B35" s="12">
        <v>5</v>
      </c>
      <c r="C35" s="12">
        <v>3</v>
      </c>
      <c r="D35" s="8">
        <v>762088.25</v>
      </c>
      <c r="E35" s="19">
        <v>932547.89</v>
      </c>
      <c r="F35" s="28">
        <v>545339.29</v>
      </c>
      <c r="G35" s="30">
        <v>219295.38</v>
      </c>
      <c r="H35" s="29">
        <v>217660.67</v>
      </c>
    </row>
    <row r="36" spans="1:8" ht="31.5" x14ac:dyDescent="0.3">
      <c r="A36" s="6" t="s">
        <v>37</v>
      </c>
      <c r="B36" s="21">
        <v>5</v>
      </c>
      <c r="C36" s="21">
        <v>5</v>
      </c>
      <c r="D36" s="8">
        <v>112610.62</v>
      </c>
      <c r="E36" s="19">
        <v>127349.32</v>
      </c>
      <c r="F36" s="28">
        <v>132692.42000000001</v>
      </c>
      <c r="G36" s="30">
        <v>133797.48000000001</v>
      </c>
      <c r="H36" s="29">
        <v>133797.48000000001</v>
      </c>
    </row>
    <row r="37" spans="1:8" x14ac:dyDescent="0.3">
      <c r="A37" s="9" t="s">
        <v>5</v>
      </c>
      <c r="B37" s="10">
        <v>6</v>
      </c>
      <c r="C37" s="10">
        <v>0</v>
      </c>
      <c r="D37" s="11">
        <f>D38</f>
        <v>350364.18</v>
      </c>
      <c r="E37" s="11">
        <f t="shared" ref="E37:H37" si="3">E38</f>
        <v>60822.1</v>
      </c>
      <c r="F37" s="11">
        <f t="shared" si="3"/>
        <v>33688.57</v>
      </c>
      <c r="G37" s="11">
        <f t="shared" si="3"/>
        <v>52318.3</v>
      </c>
      <c r="H37" s="11">
        <f t="shared" si="3"/>
        <v>24130.5</v>
      </c>
    </row>
    <row r="38" spans="1:8" x14ac:dyDescent="0.3">
      <c r="A38" s="6" t="s">
        <v>38</v>
      </c>
      <c r="B38" s="12">
        <v>6</v>
      </c>
      <c r="C38" s="12">
        <v>5</v>
      </c>
      <c r="D38" s="8">
        <v>350364.18</v>
      </c>
      <c r="E38" s="20">
        <v>60822.1</v>
      </c>
      <c r="F38" s="28">
        <v>33688.57</v>
      </c>
      <c r="G38" s="30">
        <v>52318.3</v>
      </c>
      <c r="H38" s="29">
        <v>24130.5</v>
      </c>
    </row>
    <row r="39" spans="1:8" x14ac:dyDescent="0.3">
      <c r="A39" s="9" t="s">
        <v>6</v>
      </c>
      <c r="B39" s="10">
        <v>7</v>
      </c>
      <c r="C39" s="10">
        <v>0</v>
      </c>
      <c r="D39" s="11">
        <f>SUM(D40:D45)</f>
        <v>15042241.949999999</v>
      </c>
      <c r="E39" s="11">
        <f>SUM(E40:E45)</f>
        <v>16738844.509999998</v>
      </c>
      <c r="F39" s="11">
        <f>SUM(F40:F45)</f>
        <v>16762315.65</v>
      </c>
      <c r="G39" s="11">
        <f>SUM(G40:G45)</f>
        <v>16328356.380000001</v>
      </c>
      <c r="H39" s="11">
        <f>SUM(H40:H45)</f>
        <v>16273446.16</v>
      </c>
    </row>
    <row r="40" spans="1:8" x14ac:dyDescent="0.3">
      <c r="A40" s="6" t="s">
        <v>39</v>
      </c>
      <c r="B40" s="12">
        <v>7</v>
      </c>
      <c r="C40" s="12">
        <v>1</v>
      </c>
      <c r="D40" s="8">
        <v>6640245</v>
      </c>
      <c r="E40" s="17">
        <v>7014619</v>
      </c>
      <c r="F40" s="28">
        <v>6822350.5</v>
      </c>
      <c r="G40" s="30">
        <v>6666199.9000000004</v>
      </c>
      <c r="H40" s="29">
        <v>6650127.5099999998</v>
      </c>
    </row>
    <row r="41" spans="1:8" x14ac:dyDescent="0.3">
      <c r="A41" s="6" t="s">
        <v>40</v>
      </c>
      <c r="B41" s="12">
        <v>7</v>
      </c>
      <c r="C41" s="12">
        <v>2</v>
      </c>
      <c r="D41" s="8">
        <v>6948158.1699999999</v>
      </c>
      <c r="E41" s="19">
        <v>8131176.7699999996</v>
      </c>
      <c r="F41" s="28">
        <v>8240625.9400000004</v>
      </c>
      <c r="G41" s="30">
        <v>8139918.5999999996</v>
      </c>
      <c r="H41" s="29">
        <v>8102431.3700000001</v>
      </c>
    </row>
    <row r="42" spans="1:8" x14ac:dyDescent="0.3">
      <c r="A42" s="6" t="s">
        <v>41</v>
      </c>
      <c r="B42" s="12">
        <v>7</v>
      </c>
      <c r="C42" s="12">
        <v>3</v>
      </c>
      <c r="D42" s="8">
        <v>833117.44</v>
      </c>
      <c r="E42" s="19">
        <v>942952.36</v>
      </c>
      <c r="F42" s="28">
        <v>982741.59</v>
      </c>
      <c r="G42" s="30">
        <v>807015.36</v>
      </c>
      <c r="H42" s="29">
        <v>805671.76</v>
      </c>
    </row>
    <row r="43" spans="1:8" ht="30" x14ac:dyDescent="0.3">
      <c r="A43" s="13" t="s">
        <v>58</v>
      </c>
      <c r="B43" s="21">
        <v>7</v>
      </c>
      <c r="C43" s="21">
        <v>5</v>
      </c>
      <c r="D43" s="8">
        <v>1230.76</v>
      </c>
      <c r="E43" s="19">
        <v>1296.04</v>
      </c>
      <c r="F43" s="28">
        <v>2065.83</v>
      </c>
      <c r="G43" s="30">
        <v>2065.83</v>
      </c>
      <c r="H43" s="29">
        <v>2065.83</v>
      </c>
    </row>
    <row r="44" spans="1:8" x14ac:dyDescent="0.3">
      <c r="A44" s="6" t="s">
        <v>42</v>
      </c>
      <c r="B44" s="12">
        <v>7</v>
      </c>
      <c r="C44" s="12">
        <v>7</v>
      </c>
      <c r="D44" s="8">
        <v>136902.57</v>
      </c>
      <c r="E44" s="19">
        <v>121717.41</v>
      </c>
      <c r="F44" s="28">
        <v>108787.11</v>
      </c>
      <c r="G44" s="30">
        <v>108466.88</v>
      </c>
      <c r="H44" s="29">
        <v>108466.88</v>
      </c>
    </row>
    <row r="45" spans="1:8" x14ac:dyDescent="0.3">
      <c r="A45" s="6" t="s">
        <v>43</v>
      </c>
      <c r="B45" s="12">
        <v>7</v>
      </c>
      <c r="C45" s="12">
        <v>9</v>
      </c>
      <c r="D45" s="8">
        <v>482588.01</v>
      </c>
      <c r="E45" s="19">
        <v>527082.93000000005</v>
      </c>
      <c r="F45" s="28">
        <v>605744.68000000005</v>
      </c>
      <c r="G45" s="30">
        <v>604689.81000000006</v>
      </c>
      <c r="H45" s="29">
        <v>604682.81000000006</v>
      </c>
    </row>
    <row r="46" spans="1:8" x14ac:dyDescent="0.3">
      <c r="A46" s="9" t="s">
        <v>7</v>
      </c>
      <c r="B46" s="10">
        <v>8</v>
      </c>
      <c r="C46" s="10">
        <v>0</v>
      </c>
      <c r="D46" s="11">
        <f>SUM(D47:D48)</f>
        <v>862661.69</v>
      </c>
      <c r="E46" s="11">
        <f t="shared" ref="E46:H46" si="4">SUM(E47:E48)</f>
        <v>1044449.81</v>
      </c>
      <c r="F46" s="11">
        <f t="shared" si="4"/>
        <v>1082635.78</v>
      </c>
      <c r="G46" s="11">
        <f t="shared" si="4"/>
        <v>790811.8899999999</v>
      </c>
      <c r="H46" s="11">
        <f t="shared" si="4"/>
        <v>792686.73</v>
      </c>
    </row>
    <row r="47" spans="1:8" x14ac:dyDescent="0.3">
      <c r="A47" s="6" t="s">
        <v>44</v>
      </c>
      <c r="B47" s="12">
        <v>8</v>
      </c>
      <c r="C47" s="12">
        <v>1</v>
      </c>
      <c r="D47" s="8">
        <v>860969.99</v>
      </c>
      <c r="E47" s="19">
        <v>1042688.91</v>
      </c>
      <c r="F47" s="28">
        <v>1080849.58</v>
      </c>
      <c r="G47" s="30">
        <v>788997.69</v>
      </c>
      <c r="H47" s="29">
        <v>790844.53</v>
      </c>
    </row>
    <row r="48" spans="1:8" x14ac:dyDescent="0.3">
      <c r="A48" s="6" t="s">
        <v>45</v>
      </c>
      <c r="B48" s="12">
        <v>8</v>
      </c>
      <c r="C48" s="12">
        <v>4</v>
      </c>
      <c r="D48" s="8">
        <v>1691.7</v>
      </c>
      <c r="E48" s="19">
        <v>1760.9</v>
      </c>
      <c r="F48" s="28">
        <v>1786.2</v>
      </c>
      <c r="G48" s="30">
        <v>1814.2</v>
      </c>
      <c r="H48" s="29">
        <v>1842.2</v>
      </c>
    </row>
    <row r="49" spans="1:8" x14ac:dyDescent="0.3">
      <c r="A49" s="9" t="s">
        <v>8</v>
      </c>
      <c r="B49" s="10">
        <v>9</v>
      </c>
      <c r="C49" s="10">
        <v>0</v>
      </c>
      <c r="D49" s="11">
        <f>D50</f>
        <v>1374.63</v>
      </c>
      <c r="E49" s="11">
        <f t="shared" ref="E49:H49" si="5">E50</f>
        <v>1971.68</v>
      </c>
      <c r="F49" s="11">
        <f t="shared" si="5"/>
        <v>4388</v>
      </c>
      <c r="G49" s="11">
        <f t="shared" si="5"/>
        <v>4388</v>
      </c>
      <c r="H49" s="11">
        <f t="shared" si="5"/>
        <v>4388</v>
      </c>
    </row>
    <row r="50" spans="1:8" x14ac:dyDescent="0.3">
      <c r="A50" s="6" t="s">
        <v>46</v>
      </c>
      <c r="B50" s="12">
        <v>9</v>
      </c>
      <c r="C50" s="12">
        <v>9</v>
      </c>
      <c r="D50" s="8">
        <v>1374.63</v>
      </c>
      <c r="E50" s="19">
        <v>1971.68</v>
      </c>
      <c r="F50" s="28">
        <v>4388</v>
      </c>
      <c r="G50" s="30">
        <v>4388</v>
      </c>
      <c r="H50" s="29">
        <v>4388</v>
      </c>
    </row>
    <row r="51" spans="1:8" x14ac:dyDescent="0.3">
      <c r="A51" s="9" t="s">
        <v>9</v>
      </c>
      <c r="B51" s="10">
        <v>10</v>
      </c>
      <c r="C51" s="10">
        <v>0</v>
      </c>
      <c r="D51" s="11">
        <f>SUM(D52:D55)</f>
        <v>543690.43000000005</v>
      </c>
      <c r="E51" s="11">
        <f t="shared" ref="E51:H51" si="6">SUM(E52:E55)</f>
        <v>760104.6</v>
      </c>
      <c r="F51" s="11">
        <f t="shared" si="6"/>
        <v>515075.38</v>
      </c>
      <c r="G51" s="11">
        <f t="shared" si="6"/>
        <v>514731.28</v>
      </c>
      <c r="H51" s="11">
        <f t="shared" si="6"/>
        <v>534184.98</v>
      </c>
    </row>
    <row r="52" spans="1:8" x14ac:dyDescent="0.3">
      <c r="A52" s="6" t="s">
        <v>47</v>
      </c>
      <c r="B52" s="12">
        <v>10</v>
      </c>
      <c r="C52" s="12">
        <v>1</v>
      </c>
      <c r="D52" s="8">
        <v>58373.56</v>
      </c>
      <c r="E52" s="19">
        <v>70709.16</v>
      </c>
      <c r="F52" s="28">
        <v>67121.88</v>
      </c>
      <c r="G52" s="30">
        <v>67332.88</v>
      </c>
      <c r="H52" s="29">
        <v>67332.88</v>
      </c>
    </row>
    <row r="53" spans="1:8" x14ac:dyDescent="0.3">
      <c r="A53" s="6" t="s">
        <v>48</v>
      </c>
      <c r="B53" s="12">
        <v>10</v>
      </c>
      <c r="C53" s="12">
        <v>3</v>
      </c>
      <c r="D53" s="8">
        <v>266754.65999999997</v>
      </c>
      <c r="E53" s="19">
        <v>446537.47</v>
      </c>
      <c r="F53" s="28">
        <v>196558</v>
      </c>
      <c r="G53" s="30">
        <v>188594</v>
      </c>
      <c r="H53" s="29">
        <v>208047.7</v>
      </c>
    </row>
    <row r="54" spans="1:8" x14ac:dyDescent="0.3">
      <c r="A54" s="6" t="s">
        <v>49</v>
      </c>
      <c r="B54" s="12">
        <v>10</v>
      </c>
      <c r="C54" s="12">
        <v>4</v>
      </c>
      <c r="D54" s="8">
        <v>205403.91</v>
      </c>
      <c r="E54" s="19">
        <v>227824.13</v>
      </c>
      <c r="F54" s="28">
        <v>237895.5</v>
      </c>
      <c r="G54" s="30">
        <v>245304.4</v>
      </c>
      <c r="H54" s="29">
        <v>245304.4</v>
      </c>
    </row>
    <row r="55" spans="1:8" x14ac:dyDescent="0.3">
      <c r="A55" s="6" t="s">
        <v>50</v>
      </c>
      <c r="B55" s="12">
        <v>10</v>
      </c>
      <c r="C55" s="12">
        <v>6</v>
      </c>
      <c r="D55" s="8">
        <v>13158.3</v>
      </c>
      <c r="E55" s="19">
        <v>15033.84</v>
      </c>
      <c r="F55" s="28">
        <v>13500</v>
      </c>
      <c r="G55" s="30">
        <v>13500</v>
      </c>
      <c r="H55" s="29">
        <v>13500</v>
      </c>
    </row>
    <row r="56" spans="1:8" x14ac:dyDescent="0.3">
      <c r="A56" s="9" t="s">
        <v>10</v>
      </c>
      <c r="B56" s="10">
        <v>11</v>
      </c>
      <c r="C56" s="10">
        <v>0</v>
      </c>
      <c r="D56" s="11">
        <f>SUM(D57:D60)</f>
        <v>2352335.71</v>
      </c>
      <c r="E56" s="11">
        <f t="shared" ref="E56:H56" si="7">SUM(E57:E60)</f>
        <v>2001790.96</v>
      </c>
      <c r="F56" s="11">
        <f t="shared" si="7"/>
        <v>3463250.0300000003</v>
      </c>
      <c r="G56" s="11">
        <f t="shared" si="7"/>
        <v>2379000.06</v>
      </c>
      <c r="H56" s="11">
        <f t="shared" si="7"/>
        <v>1253023.8599999999</v>
      </c>
    </row>
    <row r="57" spans="1:8" x14ac:dyDescent="0.3">
      <c r="A57" s="6" t="s">
        <v>51</v>
      </c>
      <c r="B57" s="12">
        <v>11</v>
      </c>
      <c r="C57" s="12">
        <v>1</v>
      </c>
      <c r="D57" s="8">
        <v>540560.01</v>
      </c>
      <c r="E57" s="19">
        <v>306302.83</v>
      </c>
      <c r="F57" s="28">
        <v>252300.11</v>
      </c>
      <c r="G57" s="30">
        <v>221852.79</v>
      </c>
      <c r="H57" s="29">
        <v>221422.39</v>
      </c>
    </row>
    <row r="58" spans="1:8" x14ac:dyDescent="0.3">
      <c r="A58" s="6" t="s">
        <v>52</v>
      </c>
      <c r="B58" s="12">
        <v>11</v>
      </c>
      <c r="C58" s="12">
        <v>2</v>
      </c>
      <c r="D58" s="8">
        <v>1030297.18</v>
      </c>
      <c r="E58" s="19">
        <v>448376.36</v>
      </c>
      <c r="F58" s="28">
        <v>1820105.7</v>
      </c>
      <c r="G58" s="30">
        <v>1003287</v>
      </c>
      <c r="H58" s="29">
        <v>14044</v>
      </c>
    </row>
    <row r="59" spans="1:8" x14ac:dyDescent="0.3">
      <c r="A59" s="6" t="s">
        <v>56</v>
      </c>
      <c r="B59" s="12">
        <v>11</v>
      </c>
      <c r="C59" s="12">
        <v>3</v>
      </c>
      <c r="D59" s="8">
        <v>781478.52</v>
      </c>
      <c r="E59" s="19">
        <v>1245496.1100000001</v>
      </c>
      <c r="F59" s="28">
        <v>1390844.22</v>
      </c>
      <c r="G59" s="30">
        <v>1153860.27</v>
      </c>
      <c r="H59" s="29">
        <v>1017557.47</v>
      </c>
    </row>
    <row r="60" spans="1:8" ht="31.5" x14ac:dyDescent="0.3">
      <c r="A60" s="6" t="s">
        <v>68</v>
      </c>
      <c r="B60" s="21">
        <v>11</v>
      </c>
      <c r="C60" s="21">
        <v>5</v>
      </c>
      <c r="D60" s="8">
        <v>0</v>
      </c>
      <c r="E60" s="19">
        <v>1615.66</v>
      </c>
      <c r="F60" s="28">
        <v>0</v>
      </c>
      <c r="G60" s="30">
        <v>0</v>
      </c>
      <c r="H60" s="29">
        <v>0</v>
      </c>
    </row>
    <row r="61" spans="1:8" x14ac:dyDescent="0.3">
      <c r="A61" s="9" t="s">
        <v>11</v>
      </c>
      <c r="B61" s="10">
        <v>12</v>
      </c>
      <c r="C61" s="10">
        <v>0</v>
      </c>
      <c r="D61" s="11">
        <f>D62</f>
        <v>7483.66</v>
      </c>
      <c r="E61" s="11">
        <f t="shared" ref="E61:H61" si="8">E62</f>
        <v>7567.91</v>
      </c>
      <c r="F61" s="11">
        <f t="shared" si="8"/>
        <v>1612</v>
      </c>
      <c r="G61" s="11">
        <f t="shared" si="8"/>
        <v>1612</v>
      </c>
      <c r="H61" s="11">
        <f t="shared" si="8"/>
        <v>1612</v>
      </c>
    </row>
    <row r="62" spans="1:8" x14ac:dyDescent="0.3">
      <c r="A62" s="6" t="s">
        <v>53</v>
      </c>
      <c r="B62" s="12">
        <v>12</v>
      </c>
      <c r="C62" s="12">
        <v>2</v>
      </c>
      <c r="D62" s="8">
        <v>7483.66</v>
      </c>
      <c r="E62" s="19">
        <v>7567.91</v>
      </c>
      <c r="F62" s="28">
        <v>1612</v>
      </c>
      <c r="G62" s="30">
        <v>1612</v>
      </c>
      <c r="H62" s="29">
        <v>1612</v>
      </c>
    </row>
    <row r="63" spans="1:8" ht="31.5" x14ac:dyDescent="0.3">
      <c r="A63" s="9" t="s">
        <v>12</v>
      </c>
      <c r="B63" s="22">
        <v>13</v>
      </c>
      <c r="C63" s="22">
        <v>0</v>
      </c>
      <c r="D63" s="11">
        <f>D64</f>
        <v>45759.040000000001</v>
      </c>
      <c r="E63" s="11">
        <f t="shared" ref="E63:H63" si="9">E64</f>
        <v>964.95</v>
      </c>
      <c r="F63" s="11">
        <f t="shared" si="9"/>
        <v>40413.78</v>
      </c>
      <c r="G63" s="11">
        <f t="shared" si="9"/>
        <v>96113.38</v>
      </c>
      <c r="H63" s="11">
        <f t="shared" si="9"/>
        <v>96000</v>
      </c>
    </row>
    <row r="64" spans="1:8" ht="31.5" x14ac:dyDescent="0.3">
      <c r="A64" s="6" t="s">
        <v>54</v>
      </c>
      <c r="B64" s="21">
        <v>13</v>
      </c>
      <c r="C64" s="21">
        <v>1</v>
      </c>
      <c r="D64" s="8">
        <v>45759.040000000001</v>
      </c>
      <c r="E64" s="23">
        <v>964.95</v>
      </c>
      <c r="F64" s="28">
        <v>40413.78</v>
      </c>
      <c r="G64" s="30">
        <v>96113.38</v>
      </c>
      <c r="H64" s="29">
        <v>96000</v>
      </c>
    </row>
    <row r="65" spans="5:5" x14ac:dyDescent="0.3">
      <c r="E65" s="5"/>
    </row>
  </sheetData>
  <customSheetViews>
    <customSheetView guid="{AF0DAB93-C2F9-4AC6-AF1E-854E63FE9971}" showPageBreaks="1" topLeftCell="A42">
      <selection activeCell="E68" sqref="E68"/>
      <pageMargins left="0.7" right="0.7" top="0.75" bottom="0.75" header="0.3" footer="0.3"/>
      <pageSetup paperSize="9" scale="46" orientation="portrait" r:id="rId1"/>
    </customSheetView>
    <customSheetView guid="{BB16BB78-B506-480E-B11D-A563DA2CDB98}" showPageBreaks="1" fitToPage="1">
      <pane ySplit="8" topLeftCell="A34" activePane="bottomLeft" state="frozen"/>
      <selection pane="bottomLeft" activeCell="E46" sqref="E46"/>
      <pageMargins left="1.1811023622047245" right="0.39370078740157483" top="0.78740157480314965" bottom="0.78740157480314965" header="0.31496062992125984" footer="0.31496062992125984"/>
      <pageSetup paperSize="9" scale="75" firstPageNumber="879" fitToHeight="3" orientation="landscape" useFirstPageNumber="1" r:id="rId2"/>
      <headerFooter scaleWithDoc="0">
        <oddHeader>&amp;C&amp;P</oddHeader>
      </headerFooter>
    </customSheetView>
    <customSheetView guid="{4D84369C-5CF8-4C2C-A75A-9B01738C87E6}" fitToPage="1">
      <pane ySplit="8" topLeftCell="A30" activePane="bottomLeft" state="frozen"/>
      <selection pane="bottomLeft" activeCell="J6" sqref="J6"/>
      <pageMargins left="1.1811023622047245" right="0.39370078740157483" top="0.78740157480314965" bottom="0.78740157480314965" header="0.31496062992125984" footer="0.31496062992125984"/>
      <pageSetup paperSize="9" scale="75" firstPageNumber="879" fitToHeight="3" orientation="landscape" useFirstPageNumber="1" r:id="rId3"/>
      <headerFooter scaleWithDoc="0">
        <oddHeader>&amp;C&amp;P</oddHeader>
      </headerFooter>
    </customSheetView>
    <customSheetView guid="{909AB634-2985-4222-A324-E6CC08722EA5}" fitToPage="1">
      <pane xSplit="3" ySplit="8" topLeftCell="D45" activePane="bottomRight" state="frozen"/>
      <selection pane="bottomRight" activeCell="E63" sqref="E63"/>
      <pageMargins left="1.1811023622047245" right="0.39370078740157483" top="0.78740157480314965" bottom="0.78740157480314965" header="0.31496062992125984" footer="0.31496062992125984"/>
      <pageSetup paperSize="9" scale="49" fitToHeight="2" orientation="portrait" r:id="rId4"/>
    </customSheetView>
    <customSheetView guid="{9D136BF9-EDD4-4D07-A0A0-489F87A058F7}" scale="80" showPageBreaks="1" fitToPage="1">
      <selection activeCell="H23" sqref="H23"/>
      <pageMargins left="0.7" right="0.7" top="0.75" bottom="0.75" header="0.3" footer="0.3"/>
      <pageSetup paperSize="9" scale="70" orientation="landscape" r:id="rId5"/>
    </customSheetView>
    <customSheetView guid="{1466639A-F0DE-4D1D-B732-BAC420591D2A}" scale="110" topLeftCell="A4">
      <selection activeCell="G8" sqref="G8"/>
      <pageMargins left="0.7" right="0.7" top="0.75" bottom="0.75" header="0.3" footer="0.3"/>
      <pageSetup paperSize="9" orientation="portrait" r:id="rId6"/>
    </customSheetView>
    <customSheetView guid="{BADC9615-F2C7-43AA-89A1-BB9ED96847B4}">
      <selection activeCell="M23" sqref="M23"/>
      <pageMargins left="0.7" right="0.7" top="0.75" bottom="0.75" header="0.3" footer="0.3"/>
      <pageSetup paperSize="9" orientation="portrait" r:id="rId7"/>
    </customSheetView>
    <customSheetView guid="{370586BC-8948-4303-BD93-0B352812A64E}">
      <selection activeCell="J17" sqref="J17"/>
      <pageMargins left="0.7" right="0.7" top="0.75" bottom="0.75" header="0.3" footer="0.3"/>
      <pageSetup paperSize="9" orientation="portrait" r:id="rId8"/>
    </customSheetView>
    <customSheetView guid="{BBCF2C21-4C8B-40CE-B126-D0C12C20B591}">
      <selection activeCell="J17" sqref="J17"/>
      <pageMargins left="0.7" right="0.7" top="0.75" bottom="0.75" header="0.3" footer="0.3"/>
      <pageSetup paperSize="9" orientation="portrait" r:id="rId9"/>
    </customSheetView>
    <customSheetView guid="{30D5FB2B-E832-43D3-9235-D563E51E7A04}">
      <selection activeCell="F21" sqref="F21"/>
      <pageMargins left="0.7" right="0.7" top="0.75" bottom="0.75" header="0.3" footer="0.3"/>
      <pageSetup paperSize="9" orientation="portrait" r:id="rId10"/>
    </customSheetView>
    <customSheetView guid="{8C2641B7-AAF7-4AD8-BAF2-96637A590C63}" topLeftCell="A4">
      <selection activeCell="D12" sqref="D12"/>
      <pageMargins left="0.7" right="0.7" top="0.75" bottom="0.75" header="0.3" footer="0.3"/>
      <pageSetup paperSize="9" orientation="portrait" r:id="rId11"/>
    </customSheetView>
    <customSheetView guid="{C5E0BA82-EED5-405F-834A-5DC574E7BDCE}">
      <selection activeCell="I21" sqref="I21"/>
      <pageMargins left="0.7" right="0.7" top="0.75" bottom="0.75" header="0.3" footer="0.3"/>
      <pageSetup paperSize="9" orientation="portrait" r:id="rId12"/>
    </customSheetView>
    <customSheetView guid="{DBE94123-C7F9-4355-B9D2-D63CD70194E5}">
      <selection activeCell="G12" sqref="G12"/>
      <pageMargins left="0.7" right="0.7" top="0.75" bottom="0.75" header="0.3" footer="0.3"/>
      <pageSetup paperSize="9" orientation="portrait" r:id="rId13"/>
    </customSheetView>
    <customSheetView guid="{DEF5DB07-7A7C-4ADD-AB96-EF6927F39220}">
      <selection activeCell="M23" sqref="M23"/>
      <pageMargins left="0.7" right="0.7" top="0.75" bottom="0.75" header="0.3" footer="0.3"/>
      <pageSetup paperSize="9" orientation="portrait" r:id="rId14"/>
    </customSheetView>
    <customSheetView guid="{4A24DB04-85E6-4D67-BA23-93C87CF493B8}">
      <selection activeCell="D13" sqref="D13"/>
      <pageMargins left="0.7" right="0.7" top="0.75" bottom="0.75" header="0.3" footer="0.3"/>
      <pageSetup paperSize="9" orientation="portrait" r:id="rId15"/>
    </customSheetView>
    <customSheetView guid="{CBB38A1C-68D1-4616-B44D-8EB9174FBEA1}" scale="80" showPageBreaks="1" hiddenRows="1">
      <selection activeCell="A6" sqref="A6:A7"/>
      <pageMargins left="0.78740157480314965" right="0.78740157480314965" top="1.1811023622047245" bottom="0.39370078740157483" header="0.31496062992125984" footer="0.31496062992125984"/>
      <pageSetup paperSize="9" scale="75" orientation="landscape" r:id="rId16"/>
    </customSheetView>
    <customSheetView guid="{1E0CB788-42E3-4170-A252-DDBC53A4A3EA}" fitToPage="1">
      <pane ySplit="8" topLeftCell="A49" activePane="bottomLeft" state="frozen"/>
      <selection pane="bottomLeft" activeCell="F58" sqref="F58"/>
      <pageMargins left="1.1811023622047245" right="0.39370078740157483" top="0.78740157480314965" bottom="0.78740157480314965" header="0.31496062992125984" footer="0.31496062992125984"/>
      <pageSetup paperSize="9" scale="75" firstPageNumber="879" fitToHeight="3" orientation="landscape" useFirstPageNumber="1" r:id="rId17"/>
      <headerFooter scaleWithDoc="0">
        <oddHeader>&amp;C&amp;P</oddHeader>
      </headerFooter>
    </customSheetView>
  </customSheetViews>
  <mergeCells count="8">
    <mergeCell ref="A2:H2"/>
    <mergeCell ref="A3:H3"/>
    <mergeCell ref="A6:A7"/>
    <mergeCell ref="D6:D7"/>
    <mergeCell ref="E6:E7"/>
    <mergeCell ref="F6:H6"/>
    <mergeCell ref="B6:B7"/>
    <mergeCell ref="C6:C7"/>
  </mergeCells>
  <pageMargins left="1.1811023622047245" right="0.39370078740157483" top="0.78740157480314965" bottom="0.78740157480314965" header="0.31496062992125984" footer="0.31496062992125984"/>
  <pageSetup paperSize="9" scale="49" orientation="portrait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Рз.Пр.</vt:lpstr>
      <vt:lpstr>Рз.Пр.!Область_печати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Давыдова Ольга Александровна</cp:lastModifiedBy>
  <cp:lastPrinted>2024-11-12T07:15:53Z</cp:lastPrinted>
  <dcterms:created xsi:type="dcterms:W3CDTF">2006-09-16T00:00:00Z</dcterms:created>
  <dcterms:modified xsi:type="dcterms:W3CDTF">2024-11-18T13:05:10Z</dcterms:modified>
</cp:coreProperties>
</file>